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YassirAdamRe\Desktop\SC\Procurment\RFQ\Latrines Tender Bid Notice\"/>
    </mc:Choice>
  </mc:AlternateContent>
  <xr:revisionPtr revIDLastSave="0" documentId="13_ncr:1_{344FFC8B-2C53-4497-8A7B-EA7977C3D1C0}" xr6:coauthVersionLast="47" xr6:coauthVersionMax="47" xr10:uidLastSave="{00000000-0000-0000-0000-000000000000}"/>
  <bookViews>
    <workbookView xWindow="-120" yWindow="-120" windowWidth="20730" windowHeight="11160" xr2:uid="{00000000-000D-0000-FFFF-FFFF00000000}"/>
  </bookViews>
  <sheets>
    <sheet name="Bathing Shelter - Approved" sheetId="2" r:id="rId1"/>
  </sheets>
  <definedNames>
    <definedName name="_xlnm.Print_Area" localSheetId="0">'Bathing Shelter - Approved'!$B$1:$G$112</definedName>
    <definedName name="_xlnm.Print_Titles" localSheetId="0">'Bathing Shelter - Approved'!$2:$2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42" i="2"/>
  <c r="D30" i="2"/>
  <c r="D27" i="2"/>
  <c r="D26" i="2"/>
  <c r="D70" i="2"/>
  <c r="D64" i="2"/>
  <c r="D40" i="2"/>
  <c r="D24" i="2"/>
  <c r="D21" i="2"/>
  <c r="D15" i="2"/>
  <c r="D11" i="2"/>
  <c r="D9" i="2"/>
  <c r="D96" i="2"/>
</calcChain>
</file>

<file path=xl/sharedStrings.xml><?xml version="1.0" encoding="utf-8"?>
<sst xmlns="http://schemas.openxmlformats.org/spreadsheetml/2006/main" count="103" uniqueCount="80">
  <si>
    <t>ITEM</t>
  </si>
  <si>
    <t>DESCRIPTION</t>
  </si>
  <si>
    <t>QTY</t>
  </si>
  <si>
    <t>UNIT</t>
  </si>
  <si>
    <t>BILL No 1: SUBSTUCTURE (ALL PROVISIONAL)</t>
  </si>
  <si>
    <t>EXCAVATIONS, EARTHWORKS AND DEMOLITIONS</t>
  </si>
  <si>
    <t>Excavations</t>
  </si>
  <si>
    <t>CM</t>
  </si>
  <si>
    <t>Excavate foundation commencing from ground level average depth 170mm and cart away from site ave distance not more than 15metres.</t>
  </si>
  <si>
    <t>Excavate foundation commencing from from ground level average depth 75mm and cart away from site ave. distance not more than 15metres.</t>
  </si>
  <si>
    <t>LS</t>
  </si>
  <si>
    <t>Excavate trench for waste water commencing from from ground level average depth 225mm, width 200mm and cart away from site ave distance not more than 15metres.</t>
  </si>
  <si>
    <t>Remove and cart away from site surplus excavated materials on site n.e. 100m as directed</t>
  </si>
  <si>
    <t>Filling</t>
  </si>
  <si>
    <t>Approved Hardcore material</t>
  </si>
  <si>
    <t>A</t>
  </si>
  <si>
    <t>Entrance to the shelter, to make up levels depositing and compacting in layers maximum 75mm thick in making up levels.</t>
  </si>
  <si>
    <t>Total Carried to Collection Page 02</t>
  </si>
  <si>
    <t>B</t>
  </si>
  <si>
    <t>Inside shelter at the bathing area to make up levels depositing and compacting in layers maximum 120mm thick in making up levels.</t>
  </si>
  <si>
    <t>Landscaping</t>
  </si>
  <si>
    <t>Genaral site landscaping, clearance and making site environmentally acceptable and safe for users</t>
  </si>
  <si>
    <t>CONCRETE WORK</t>
  </si>
  <si>
    <t>Insitu Concrete and Reinforcement</t>
  </si>
  <si>
    <t>Concrete</t>
  </si>
  <si>
    <t>Normal:class 15 vibrated  (1:3:6) in</t>
  </si>
  <si>
    <t>In Bathing area and waste water trench (section inside shelter) 60mm thick</t>
  </si>
  <si>
    <t>Collection</t>
  </si>
  <si>
    <t>Brought forward from page 01</t>
  </si>
  <si>
    <t>Brought forward from page 02</t>
  </si>
  <si>
    <t>Total for BILL NO. 1 Carried to Summary</t>
  </si>
  <si>
    <t>BILL No 2: SUPERSTRUCTURE WALLING</t>
  </si>
  <si>
    <t>Walling cladding</t>
  </si>
  <si>
    <t>No.</t>
  </si>
  <si>
    <t>SM</t>
  </si>
  <si>
    <t>C</t>
  </si>
  <si>
    <t>Total for BILL NO. 2  Carried to Summary</t>
  </si>
  <si>
    <t>BILL No 3: DOORS AND WINDOWS</t>
  </si>
  <si>
    <t>DOORS</t>
  </si>
  <si>
    <t>External</t>
  </si>
  <si>
    <t>Iron Mongery</t>
  </si>
  <si>
    <t>Supply and fix with matching including nails</t>
  </si>
  <si>
    <t>100mm pairs steel hinges</t>
  </si>
  <si>
    <t>G</t>
  </si>
  <si>
    <t xml:space="preserve">100mm long steel Pad  bolt, complete with accessories </t>
  </si>
  <si>
    <t>No</t>
  </si>
  <si>
    <t>H</t>
  </si>
  <si>
    <t xml:space="preserve">100mm long steel latch  bolt complete with accessories </t>
  </si>
  <si>
    <t>CARRIED FROM BILL No 1: SUBSTUCTURE AND DEMOLITIONS</t>
  </si>
  <si>
    <t>CARRIED FROM BILL No 2: SUPERSTRUCTURE WALLING AND CONCRETE WORKS</t>
  </si>
  <si>
    <t>CARRIED FROM BILL No 3: DOORS AND WINDOWS</t>
  </si>
  <si>
    <t>ROOF COVER</t>
  </si>
  <si>
    <t>Approved Murrum material</t>
  </si>
  <si>
    <t>In the soak pit to make up levels depositing by Gravel in layers maximum 75mm thick in making up levels, average depth 400mm</t>
  </si>
  <si>
    <t>Drinage Pipe</t>
  </si>
  <si>
    <t>LM</t>
  </si>
  <si>
    <t>Suppy and Install Drinage Pipe PVC 4 inchs and connected tfrom the trench to the soak Pit with the required fittings.</t>
  </si>
  <si>
    <t>NO</t>
  </si>
  <si>
    <t>Supply approved R.steel box 3x6 1mm thickness  posts painted to resistant the termites and weather, height n.e. 2720mm, thickness not below 1mm, installed in holes, back filled with concrete 1:2:4 mix.</t>
  </si>
  <si>
    <t>Supply and fix, Zinc sheet 0.35  (sides) to cover/clad  framed steel structure; covering to be firmly fastened against the structure frame using additional R.steel box 2.5 x5 ( thickness n.e. 1.0mm) on the  internal surfaces in 3 rows to hold the zinc sheet cladding in place. welded and nailed. 1.5 steel plate 1mm thickness for external serfece to hold zinc sheet. total price including steel box rows.</t>
  </si>
  <si>
    <t xml:space="preserve">Supply approved R.steel box 2.5x5 1mm thickness  posts painted to resistant the termites and weather, length n.e. 3300mm, thickness not below 1mm, as  purlin members fixed in place on rafters welded to support roof cladding </t>
  </si>
  <si>
    <t xml:space="preserve">Supply and fix, Zinc sheet 0.35  (roof) to cover/clad  framed steel structure; covering to be firmly fastened against the structure frame using additional steel plate 1.5 ( thickness n.e. 1.0mm) on the external surfaces in 3 rows using nails to hold the zinc sheet cladding in place. </t>
  </si>
  <si>
    <t>Supply and fix, Iron shelf 225x300s25mm, installed adeqautely supportedto fit firmly on steel box and zinc sheet cladding.</t>
  </si>
  <si>
    <t>Supply and fix 50mm thick door shutter, size 2000mm x 800mm to fit door space; framed with 3x6 1mm steel box posts locally and covered with zinc sheet 0.35 mm thickness to size and fixed with capped wire nails; and with 2 hooks at top door frame internally. total price including iron Mongery (all accessories)</t>
  </si>
  <si>
    <t>fill-in the hole to support the steel box posts</t>
  </si>
  <si>
    <t>Painting:</t>
  </si>
  <si>
    <t>Painting the superstructure with anti-crrosion painting (zaligon)</t>
  </si>
  <si>
    <t>Item</t>
  </si>
  <si>
    <t>supply plastic sheet thickness 3mm to protect zinc sheet edges to get rust</t>
  </si>
  <si>
    <t>Excavate holes  commencing from ground level average depth 500mm diameter 300mm; 7 No holes excavated.</t>
  </si>
  <si>
    <t xml:space="preserve">Suuply Murrum materials in the last Layer of the Pit with depth 100mm </t>
  </si>
  <si>
    <t>Zinc sheet edges protection:</t>
  </si>
  <si>
    <t>Total Carried to Collection Page 01</t>
  </si>
  <si>
    <t>APPROVED - CONSTRUCTION OF BATHING SHELTER [ZINC SHEET CLADDING]  TUNATDBAH CAMP</t>
  </si>
  <si>
    <t>RATE
SDG</t>
  </si>
  <si>
    <t>Excavate pit for soak pit commencing from ground level average depth 1000mm, dimention 1000mm by 3000m and cart away from site ave distance not more than 15metres.</t>
  </si>
  <si>
    <t>In the soak pit to make up levels depositing by Stones in layers maximum 120mm thick in making up levels, average depth 2500mm</t>
  </si>
  <si>
    <t>AMOUNT
SDG per one unit</t>
  </si>
  <si>
    <t>TOTAL ESTIMATED COST per one unit</t>
  </si>
  <si>
    <t>Pricing must be per one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</si>
</sst>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6" x14ac:knownFonts="1">
    <font>
      <sz val="11"/>
      <color theme="1"/>
      <name val="Calibri"/>
      <family val="2"/>
      <scheme val="minor"/>
    </font>
    <font>
      <sz val="11"/>
      <color theme="1"/>
      <name val="Calibri"/>
      <family val="2"/>
      <scheme val="minor"/>
    </font>
    <font>
      <sz val="11"/>
      <name val="Arial"/>
      <family val="2"/>
    </font>
    <font>
      <b/>
      <sz val="11"/>
      <name val="Arial"/>
      <family val="2"/>
    </font>
    <font>
      <b/>
      <u/>
      <sz val="11"/>
      <name val="Arial"/>
      <family val="2"/>
    </font>
    <font>
      <u/>
      <sz val="11"/>
      <name val="Arial"/>
      <family val="2"/>
    </font>
  </fonts>
  <fills count="2">
    <fill>
      <patternFill patternType="none"/>
    </fill>
    <fill>
      <patternFill patternType="gray125"/>
    </fill>
  </fills>
  <borders count="2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92">
    <xf numFmtId="0" fontId="0" fillId="0" borderId="0" xfId="0"/>
    <xf numFmtId="0" fontId="2" fillId="0" borderId="0" xfId="0" applyFont="1" applyAlignment="1">
      <alignment horizontal="center" vertical="top"/>
    </xf>
    <xf numFmtId="0" fontId="2" fillId="0" borderId="0" xfId="0" applyFont="1"/>
    <xf numFmtId="0" fontId="2" fillId="0" borderId="0" xfId="0" applyFont="1" applyAlignment="1">
      <alignment horizontal="center"/>
    </xf>
    <xf numFmtId="43" fontId="2" fillId="0" borderId="0" xfId="1" applyFo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horizontal="center" vertical="top"/>
    </xf>
    <xf numFmtId="0" fontId="4" fillId="0" borderId="7" xfId="0" applyFont="1" applyBorder="1"/>
    <xf numFmtId="0" fontId="2" fillId="0" borderId="8" xfId="0" applyFont="1" applyBorder="1"/>
    <xf numFmtId="0" fontId="2" fillId="0" borderId="8" xfId="0" applyFont="1" applyBorder="1" applyAlignment="1">
      <alignment horizontal="center"/>
    </xf>
    <xf numFmtId="43" fontId="2" fillId="0" borderId="9" xfId="1" applyFont="1" applyBorder="1"/>
    <xf numFmtId="0" fontId="4" fillId="0" borderId="8" xfId="0" applyFont="1" applyBorder="1"/>
    <xf numFmtId="0" fontId="2" fillId="0" borderId="6" xfId="0" applyFont="1" applyBorder="1" applyAlignment="1">
      <alignment horizontal="center" vertical="center"/>
    </xf>
    <xf numFmtId="0" fontId="3" fillId="0" borderId="0" xfId="0" applyFont="1" applyAlignment="1">
      <alignment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43" fontId="2" fillId="0" borderId="11" xfId="1" applyFont="1" applyFill="1" applyBorder="1" applyAlignment="1">
      <alignment horizontal="center" vertical="center"/>
    </xf>
    <xf numFmtId="43" fontId="2" fillId="0" borderId="9" xfId="1" applyFont="1" applyFill="1" applyBorder="1" applyAlignment="1">
      <alignment horizontal="right" vertical="center"/>
    </xf>
    <xf numFmtId="0" fontId="2" fillId="0" borderId="0" xfId="0" applyFont="1" applyAlignment="1">
      <alignment vertical="center" wrapText="1"/>
    </xf>
    <xf numFmtId="43" fontId="2" fillId="0" borderId="12" xfId="1" applyFont="1" applyFill="1" applyBorder="1" applyAlignment="1">
      <alignment horizontal="right" vertical="center"/>
    </xf>
    <xf numFmtId="2" fontId="2" fillId="0" borderId="10" xfId="0" applyNumberFormat="1" applyFont="1" applyBorder="1" applyAlignment="1">
      <alignment horizontal="center" vertical="center"/>
    </xf>
    <xf numFmtId="0" fontId="2" fillId="0" borderId="0" xfId="0" applyFont="1" applyAlignment="1">
      <alignment vertical="center"/>
    </xf>
    <xf numFmtId="0" fontId="2" fillId="0" borderId="6" xfId="0" applyFont="1" applyBorder="1" applyAlignment="1">
      <alignment horizontal="center"/>
    </xf>
    <xf numFmtId="0" fontId="2" fillId="0" borderId="8" xfId="0" applyFont="1" applyBorder="1" applyAlignment="1">
      <alignment vertical="center"/>
    </xf>
    <xf numFmtId="2"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43" fontId="2" fillId="0" borderId="14" xfId="1" applyFont="1" applyFill="1" applyBorder="1" applyAlignment="1">
      <alignment horizontal="center" vertical="center"/>
    </xf>
    <xf numFmtId="43" fontId="2" fillId="0" borderId="20" xfId="1" applyFont="1" applyFill="1" applyBorder="1" applyAlignment="1">
      <alignment horizontal="right" vertical="center"/>
    </xf>
    <xf numFmtId="0" fontId="2" fillId="0" borderId="10" xfId="0" applyFont="1" applyBorder="1" applyAlignment="1">
      <alignment vertical="center"/>
    </xf>
    <xf numFmtId="0" fontId="2" fillId="0" borderId="15" xfId="0" applyFont="1" applyBorder="1" applyAlignment="1">
      <alignment horizontal="center" vertical="top"/>
    </xf>
    <xf numFmtId="0" fontId="3" fillId="0" borderId="16" xfId="0" applyFont="1" applyBorder="1" applyAlignment="1">
      <alignment vertical="center"/>
    </xf>
    <xf numFmtId="0" fontId="2" fillId="0" borderId="16" xfId="0" applyFont="1" applyBorder="1"/>
    <xf numFmtId="0" fontId="2" fillId="0" borderId="16" xfId="0" applyFont="1" applyBorder="1" applyAlignment="1">
      <alignment horizontal="center"/>
    </xf>
    <xf numFmtId="43" fontId="3" fillId="0" borderId="17" xfId="1" applyFont="1" applyBorder="1"/>
    <xf numFmtId="43" fontId="2" fillId="0" borderId="8" xfId="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0" xfId="0" applyFont="1"/>
    <xf numFmtId="0" fontId="2" fillId="0" borderId="19" xfId="0" applyFont="1" applyBorder="1" applyAlignment="1">
      <alignment horizontal="center" vertical="center"/>
    </xf>
    <xf numFmtId="0" fontId="3" fillId="0" borderId="10" xfId="0" applyFont="1" applyBorder="1" applyAlignment="1">
      <alignment wrapText="1"/>
    </xf>
    <xf numFmtId="43" fontId="3" fillId="0" borderId="9" xfId="1" applyFont="1" applyBorder="1"/>
    <xf numFmtId="0" fontId="4" fillId="0" borderId="21" xfId="0" applyFont="1" applyBorder="1"/>
    <xf numFmtId="0" fontId="2" fillId="0" borderId="22" xfId="0" applyFont="1" applyBorder="1"/>
    <xf numFmtId="0" fontId="2" fillId="0" borderId="22" xfId="0" applyFont="1" applyBorder="1" applyAlignment="1">
      <alignment horizontal="center"/>
    </xf>
    <xf numFmtId="43" fontId="2" fillId="0" borderId="23" xfId="1" applyFont="1" applyBorder="1"/>
    <xf numFmtId="0" fontId="2" fillId="0" borderId="6" xfId="0" quotePrefix="1" applyFont="1" applyBorder="1" applyAlignment="1">
      <alignment horizontal="center" vertical="top"/>
    </xf>
    <xf numFmtId="0" fontId="3" fillId="0" borderId="8" xfId="0" applyFont="1" applyBorder="1" applyAlignment="1">
      <alignment vertical="center" wrapText="1"/>
    </xf>
    <xf numFmtId="0" fontId="2" fillId="0" borderId="13" xfId="0" applyFont="1" applyBorder="1"/>
    <xf numFmtId="0" fontId="2" fillId="0" borderId="13" xfId="0" applyFont="1" applyBorder="1" applyAlignment="1">
      <alignment horizontal="center"/>
    </xf>
    <xf numFmtId="43" fontId="2" fillId="0" borderId="20" xfId="1" applyFont="1" applyBorder="1"/>
    <xf numFmtId="0" fontId="3" fillId="0" borderId="10" xfId="0" applyFont="1" applyBorder="1" applyAlignment="1">
      <alignment vertical="center" wrapText="1"/>
    </xf>
    <xf numFmtId="43" fontId="2" fillId="0" borderId="12" xfId="1" applyFont="1" applyBorder="1"/>
    <xf numFmtId="43" fontId="3" fillId="0" borderId="24" xfId="1" applyFont="1" applyBorder="1"/>
    <xf numFmtId="0" fontId="2" fillId="0" borderId="8" xfId="0" applyFont="1" applyBorder="1" applyAlignment="1">
      <alignment vertical="center" wrapText="1"/>
    </xf>
    <xf numFmtId="0" fontId="2" fillId="0" borderId="0" xfId="0" applyFont="1" applyAlignment="1">
      <alignment horizontal="center" vertical="center"/>
    </xf>
    <xf numFmtId="0" fontId="3" fillId="0" borderId="6" xfId="0" applyFont="1" applyBorder="1" applyAlignment="1">
      <alignment horizontal="center" vertical="center"/>
    </xf>
    <xf numFmtId="0" fontId="2" fillId="0" borderId="0" xfId="0" applyFont="1" applyAlignment="1">
      <alignment wrapText="1"/>
    </xf>
    <xf numFmtId="0" fontId="2" fillId="0" borderId="8"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pplyAlignment="1">
      <alignment wrapText="1"/>
    </xf>
    <xf numFmtId="0" fontId="2" fillId="0" borderId="10" xfId="0" applyFont="1" applyBorder="1" applyAlignment="1">
      <alignment horizontal="center"/>
    </xf>
    <xf numFmtId="0" fontId="5" fillId="0" borderId="0" xfId="0" applyFont="1" applyAlignment="1">
      <alignment wrapText="1"/>
    </xf>
    <xf numFmtId="0" fontId="2" fillId="0" borderId="6" xfId="0" applyFont="1" applyBorder="1" applyAlignment="1">
      <alignment horizontal="center" vertical="top" wrapText="1"/>
    </xf>
    <xf numFmtId="0" fontId="4" fillId="0" borderId="0" xfId="0" applyFont="1" applyAlignment="1">
      <alignment horizontal="left" vertical="top"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43" fontId="2" fillId="0" borderId="8" xfId="1" applyFont="1" applyFill="1" applyBorder="1" applyAlignment="1">
      <alignment horizontal="center" vertical="center" wrapText="1"/>
    </xf>
    <xf numFmtId="0" fontId="2" fillId="0" borderId="6" xfId="0" applyFont="1" applyBorder="1" applyAlignment="1">
      <alignment horizontal="center" wrapText="1"/>
    </xf>
    <xf numFmtId="43" fontId="2" fillId="0" borderId="10" xfId="0" applyNumberFormat="1" applyFont="1" applyBorder="1" applyAlignment="1">
      <alignment horizontal="center" wrapText="1"/>
    </xf>
    <xf numFmtId="0" fontId="2" fillId="0" borderId="8" xfId="0" applyFont="1" applyBorder="1" applyAlignment="1">
      <alignment horizontal="center" wrapText="1"/>
    </xf>
    <xf numFmtId="43" fontId="2" fillId="0" borderId="8" xfId="0" applyNumberFormat="1" applyFont="1" applyBorder="1" applyAlignment="1">
      <alignment horizontal="center" wrapText="1"/>
    </xf>
    <xf numFmtId="0" fontId="3" fillId="0" borderId="19" xfId="0" applyFont="1" applyBorder="1" applyAlignment="1">
      <alignment horizontal="left" vertical="center" wrapText="1"/>
    </xf>
    <xf numFmtId="0" fontId="3" fillId="0" borderId="13" xfId="0" applyFont="1" applyBorder="1" applyAlignment="1">
      <alignment horizontal="right" vertical="center"/>
    </xf>
    <xf numFmtId="43" fontId="3" fillId="0" borderId="26" xfId="1" applyFont="1" applyBorder="1" applyAlignment="1">
      <alignment horizontal="right" vertical="center"/>
    </xf>
    <xf numFmtId="0" fontId="3" fillId="0" borderId="8" xfId="0" applyFont="1" applyBorder="1" applyAlignment="1">
      <alignment horizontal="right" vertical="center"/>
    </xf>
    <xf numFmtId="43" fontId="3" fillId="0" borderId="12" xfId="1" applyFont="1" applyBorder="1" applyAlignment="1">
      <alignment horizontal="right" vertical="center"/>
    </xf>
    <xf numFmtId="0" fontId="3" fillId="0" borderId="19" xfId="0" applyFont="1" applyBorder="1" applyAlignment="1">
      <alignment vertical="center" wrapText="1"/>
    </xf>
    <xf numFmtId="0" fontId="2" fillId="0" borderId="25" xfId="0" applyFont="1" applyBorder="1" applyAlignment="1">
      <alignment horizontal="center" vertical="center"/>
    </xf>
    <xf numFmtId="43" fontId="2" fillId="0" borderId="25" xfId="1" applyFont="1" applyFill="1" applyBorder="1" applyAlignment="1">
      <alignment horizontal="center" vertical="center"/>
    </xf>
    <xf numFmtId="0" fontId="2" fillId="0" borderId="18" xfId="0" quotePrefix="1" applyFont="1" applyBorder="1" applyAlignment="1">
      <alignment horizontal="center" vertical="top"/>
    </xf>
    <xf numFmtId="0" fontId="3" fillId="0" borderId="1" xfId="0" applyFont="1" applyBorder="1" applyAlignment="1">
      <alignment vertical="center"/>
    </xf>
    <xf numFmtId="43" fontId="3" fillId="0" borderId="2" xfId="1" applyFont="1" applyBorder="1"/>
    <xf numFmtId="43" fontId="2" fillId="0" borderId="0" xfId="0" applyNumberFormat="1" applyFont="1"/>
    <xf numFmtId="164" fontId="2" fillId="0" borderId="0" xfId="0" applyNumberFormat="1" applyFont="1"/>
    <xf numFmtId="0" fontId="2" fillId="0" borderId="27" xfId="0" applyFont="1" applyBorder="1"/>
    <xf numFmtId="0" fontId="2" fillId="0" borderId="27" xfId="0" applyFont="1" applyBorder="1" applyAlignment="1">
      <alignment horizontal="center"/>
    </xf>
    <xf numFmtId="0" fontId="2" fillId="0" borderId="23" xfId="0" applyFont="1" applyBorder="1"/>
    <xf numFmtId="0" fontId="3" fillId="0" borderId="4" xfId="0" applyFont="1" applyBorder="1" applyAlignment="1">
      <alignment horizontal="center" vertical="center" wrapText="1"/>
    </xf>
    <xf numFmtId="43" fontId="3" fillId="0" borderId="5" xfId="1" applyFont="1" applyBorder="1" applyAlignment="1">
      <alignment horizontal="center" vertical="center" wrapText="1"/>
    </xf>
    <xf numFmtId="0" fontId="3" fillId="0" borderId="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11"/>
  <sheetViews>
    <sheetView tabSelected="1" topLeftCell="A87" zoomScale="90" zoomScaleNormal="90" zoomScaleSheetLayoutView="80" workbookViewId="0">
      <selection activeCell="C107" sqref="C107"/>
    </sheetView>
  </sheetViews>
  <sheetFormatPr defaultColWidth="9.140625" defaultRowHeight="14.25" x14ac:dyDescent="0.2"/>
  <cols>
    <col min="1" max="1" width="4.5703125" style="2" customWidth="1"/>
    <col min="2" max="2" width="7.7109375" style="1" bestFit="1" customWidth="1"/>
    <col min="3" max="3" width="63" style="2" customWidth="1"/>
    <col min="4" max="4" width="8.85546875" style="2" customWidth="1"/>
    <col min="5" max="5" width="9.28515625" style="3" customWidth="1"/>
    <col min="6" max="6" width="11.85546875" style="2" customWidth="1"/>
    <col min="7" max="7" width="18.28515625" style="4" customWidth="1"/>
    <col min="8" max="8" width="9.140625" style="2"/>
    <col min="9" max="9" width="13.7109375" style="2" customWidth="1"/>
    <col min="10" max="10" width="81.140625" style="2" customWidth="1"/>
    <col min="11" max="16384" width="9.140625" style="2"/>
  </cols>
  <sheetData>
    <row r="1" spans="2:7" ht="27" customHeight="1" thickBot="1" x14ac:dyDescent="0.25">
      <c r="B1" s="91" t="s">
        <v>73</v>
      </c>
      <c r="C1" s="91"/>
      <c r="D1" s="91"/>
      <c r="E1" s="91"/>
      <c r="F1" s="91"/>
      <c r="G1" s="91"/>
    </row>
    <row r="2" spans="2:7" ht="45" x14ac:dyDescent="0.2">
      <c r="B2" s="5" t="s">
        <v>0</v>
      </c>
      <c r="C2" s="6" t="s">
        <v>1</v>
      </c>
      <c r="D2" s="6" t="s">
        <v>2</v>
      </c>
      <c r="E2" s="6" t="s">
        <v>3</v>
      </c>
      <c r="F2" s="89" t="s">
        <v>74</v>
      </c>
      <c r="G2" s="90" t="s">
        <v>77</v>
      </c>
    </row>
    <row r="3" spans="2:7" ht="15" x14ac:dyDescent="0.25">
      <c r="B3" s="7"/>
      <c r="C3" s="8" t="s">
        <v>4</v>
      </c>
      <c r="D3" s="9"/>
      <c r="E3" s="10"/>
      <c r="F3" s="9"/>
      <c r="G3" s="11"/>
    </row>
    <row r="4" spans="2:7" x14ac:dyDescent="0.2">
      <c r="B4" s="7"/>
      <c r="C4" s="9"/>
      <c r="D4" s="9"/>
      <c r="E4" s="10"/>
      <c r="F4" s="9"/>
      <c r="G4" s="11"/>
    </row>
    <row r="5" spans="2:7" ht="15" x14ac:dyDescent="0.25">
      <c r="B5" s="7"/>
      <c r="C5" s="12" t="s">
        <v>5</v>
      </c>
      <c r="D5" s="9"/>
      <c r="E5" s="10"/>
      <c r="F5" s="9"/>
      <c r="G5" s="11"/>
    </row>
    <row r="6" spans="2:7" ht="15" customHeight="1" x14ac:dyDescent="0.2">
      <c r="B6" s="13"/>
      <c r="C6" s="14" t="s">
        <v>6</v>
      </c>
      <c r="D6" s="15"/>
      <c r="E6" s="16"/>
      <c r="F6" s="17"/>
      <c r="G6" s="18"/>
    </row>
    <row r="7" spans="2:7" ht="28.5" customHeight="1" x14ac:dyDescent="0.2">
      <c r="B7" s="13"/>
      <c r="C7" s="19" t="s">
        <v>69</v>
      </c>
      <c r="D7" s="15">
        <v>7</v>
      </c>
      <c r="E7" s="16" t="s">
        <v>57</v>
      </c>
      <c r="F7" s="17"/>
      <c r="G7" s="18"/>
    </row>
    <row r="8" spans="2:7" x14ac:dyDescent="0.2">
      <c r="B8" s="13"/>
      <c r="C8" s="19"/>
      <c r="D8" s="15"/>
      <c r="E8" s="16"/>
      <c r="F8" s="17"/>
      <c r="G8" s="20"/>
    </row>
    <row r="9" spans="2:7" ht="42.75" customHeight="1" x14ac:dyDescent="0.2">
      <c r="B9" s="13"/>
      <c r="C9" s="19" t="s">
        <v>8</v>
      </c>
      <c r="D9" s="21">
        <f>1.2*1.07*0.17</f>
        <v>0.21828000000000003</v>
      </c>
      <c r="E9" s="16" t="s">
        <v>7</v>
      </c>
      <c r="F9" s="17"/>
      <c r="G9" s="18"/>
    </row>
    <row r="10" spans="2:7" x14ac:dyDescent="0.2">
      <c r="B10" s="13"/>
      <c r="C10" s="22"/>
      <c r="D10" s="15"/>
      <c r="E10" s="16"/>
      <c r="F10" s="17"/>
      <c r="G10" s="20"/>
    </row>
    <row r="11" spans="2:7" ht="44.25" customHeight="1" x14ac:dyDescent="0.2">
      <c r="B11" s="13"/>
      <c r="C11" s="19" t="s">
        <v>9</v>
      </c>
      <c r="D11" s="21">
        <f>0.07*0.5*1.07</f>
        <v>3.7450000000000004E-2</v>
      </c>
      <c r="E11" s="16" t="s">
        <v>7</v>
      </c>
      <c r="F11" s="17"/>
      <c r="G11" s="18"/>
    </row>
    <row r="12" spans="2:7" x14ac:dyDescent="0.2">
      <c r="B12" s="13"/>
      <c r="C12" s="19"/>
      <c r="D12" s="15"/>
      <c r="E12" s="16"/>
      <c r="F12" s="17"/>
      <c r="G12" s="20"/>
    </row>
    <row r="13" spans="2:7" ht="43.5" customHeight="1" x14ac:dyDescent="0.2">
      <c r="B13" s="13"/>
      <c r="C13" s="19" t="s">
        <v>75</v>
      </c>
      <c r="D13" s="21">
        <f>1.5*1.5*1.5</f>
        <v>3.375</v>
      </c>
      <c r="E13" s="16" t="s">
        <v>7</v>
      </c>
      <c r="F13" s="17"/>
      <c r="G13" s="18"/>
    </row>
    <row r="14" spans="2:7" x14ac:dyDescent="0.2">
      <c r="B14" s="23"/>
      <c r="C14" s="22"/>
      <c r="D14" s="15"/>
      <c r="E14" s="16"/>
      <c r="F14" s="17"/>
      <c r="G14" s="20"/>
    </row>
    <row r="15" spans="2:7" ht="43.5" customHeight="1" x14ac:dyDescent="0.2">
      <c r="B15" s="13"/>
      <c r="C15" s="19" t="s">
        <v>11</v>
      </c>
      <c r="D15" s="21">
        <f>3*0.25*0.2</f>
        <v>0.15000000000000002</v>
      </c>
      <c r="E15" s="16" t="s">
        <v>7</v>
      </c>
      <c r="F15" s="17"/>
      <c r="G15" s="18"/>
    </row>
    <row r="16" spans="2:7" x14ac:dyDescent="0.2">
      <c r="B16" s="23"/>
      <c r="C16" s="22"/>
      <c r="D16" s="15"/>
      <c r="E16" s="16"/>
      <c r="F16" s="17"/>
      <c r="G16" s="18"/>
    </row>
    <row r="17" spans="2:7" ht="28.5" x14ac:dyDescent="0.2">
      <c r="B17" s="13"/>
      <c r="C17" s="19" t="s">
        <v>12</v>
      </c>
      <c r="D17" s="15">
        <v>1</v>
      </c>
      <c r="E17" s="16" t="s">
        <v>10</v>
      </c>
      <c r="F17" s="17"/>
      <c r="G17" s="18"/>
    </row>
    <row r="18" spans="2:7" x14ac:dyDescent="0.2">
      <c r="B18" s="7"/>
      <c r="C18" s="24"/>
      <c r="D18" s="9"/>
      <c r="E18" s="10"/>
      <c r="F18" s="9"/>
      <c r="G18" s="11"/>
    </row>
    <row r="19" spans="2:7" ht="15" x14ac:dyDescent="0.2">
      <c r="B19" s="23"/>
      <c r="C19" s="14" t="s">
        <v>13</v>
      </c>
      <c r="D19" s="15"/>
      <c r="E19" s="16"/>
      <c r="F19" s="17"/>
      <c r="G19" s="20"/>
    </row>
    <row r="20" spans="2:7" ht="15" x14ac:dyDescent="0.2">
      <c r="B20" s="23"/>
      <c r="C20" s="14" t="s">
        <v>14</v>
      </c>
      <c r="D20" s="15"/>
      <c r="E20" s="16"/>
      <c r="F20" s="17"/>
      <c r="G20" s="20"/>
    </row>
    <row r="21" spans="2:7" ht="37.15" customHeight="1" x14ac:dyDescent="0.2">
      <c r="B21" s="13" t="s">
        <v>15</v>
      </c>
      <c r="C21" s="19" t="s">
        <v>16</v>
      </c>
      <c r="D21" s="25">
        <f>0.5*0.075*1.07</f>
        <v>4.0125000000000001E-2</v>
      </c>
      <c r="E21" s="26" t="s">
        <v>7</v>
      </c>
      <c r="F21" s="27"/>
      <c r="G21" s="28"/>
    </row>
    <row r="22" spans="2:7" x14ac:dyDescent="0.2">
      <c r="B22" s="7"/>
      <c r="C22" s="29"/>
      <c r="G22" s="11"/>
    </row>
    <row r="23" spans="2:7" ht="15.75" thickBot="1" x14ac:dyDescent="0.3">
      <c r="B23" s="30"/>
      <c r="C23" s="31" t="s">
        <v>72</v>
      </c>
      <c r="D23" s="32"/>
      <c r="E23" s="33"/>
      <c r="F23" s="32"/>
      <c r="G23" s="34"/>
    </row>
    <row r="24" spans="2:7" ht="28.5" customHeight="1" x14ac:dyDescent="0.2">
      <c r="B24" s="13"/>
      <c r="C24" s="19" t="s">
        <v>19</v>
      </c>
      <c r="D24" s="21">
        <f>1.2*1.07*0.12</f>
        <v>0.15407999999999999</v>
      </c>
      <c r="E24" s="16" t="s">
        <v>7</v>
      </c>
      <c r="F24" s="17"/>
      <c r="G24" s="18"/>
    </row>
    <row r="25" spans="2:7" x14ac:dyDescent="0.2">
      <c r="B25" s="23"/>
      <c r="C25" s="19"/>
      <c r="D25" s="15"/>
      <c r="E25" s="16"/>
      <c r="F25" s="17"/>
      <c r="G25" s="20"/>
    </row>
    <row r="26" spans="2:7" ht="36" customHeight="1" x14ac:dyDescent="0.2">
      <c r="B26" s="13"/>
      <c r="C26" s="19" t="s">
        <v>76</v>
      </c>
      <c r="D26" s="21">
        <f>1.5*1.5*1</f>
        <v>2.25</v>
      </c>
      <c r="E26" s="16" t="s">
        <v>7</v>
      </c>
      <c r="F26" s="17"/>
      <c r="G26" s="18"/>
    </row>
    <row r="27" spans="2:7" ht="45.6" customHeight="1" x14ac:dyDescent="0.2">
      <c r="B27" s="13"/>
      <c r="C27" s="19" t="s">
        <v>53</v>
      </c>
      <c r="D27" s="21">
        <f>0.4*1.5*1.5</f>
        <v>0.90000000000000013</v>
      </c>
      <c r="E27" s="16" t="s">
        <v>7</v>
      </c>
      <c r="F27" s="17"/>
      <c r="G27" s="18"/>
    </row>
    <row r="28" spans="2:7" x14ac:dyDescent="0.2">
      <c r="B28" s="13"/>
      <c r="C28" s="19"/>
      <c r="D28" s="21"/>
      <c r="E28" s="16"/>
      <c r="F28" s="17"/>
      <c r="G28" s="20"/>
    </row>
    <row r="29" spans="2:7" ht="16.5" customHeight="1" x14ac:dyDescent="0.2">
      <c r="B29" s="13"/>
      <c r="C29" s="14" t="s">
        <v>52</v>
      </c>
      <c r="D29" s="21"/>
      <c r="E29" s="16"/>
      <c r="F29" s="35"/>
      <c r="G29" s="20"/>
    </row>
    <row r="30" spans="2:7" ht="37.15" customHeight="1" x14ac:dyDescent="0.2">
      <c r="B30" s="13"/>
      <c r="C30" s="19" t="s">
        <v>70</v>
      </c>
      <c r="D30" s="21">
        <f>1.5*1.5*0.1</f>
        <v>0.22500000000000001</v>
      </c>
      <c r="E30" s="16" t="s">
        <v>7</v>
      </c>
      <c r="F30" s="35"/>
      <c r="G30" s="18"/>
    </row>
    <row r="31" spans="2:7" x14ac:dyDescent="0.2">
      <c r="B31" s="13"/>
      <c r="C31" s="19"/>
      <c r="D31" s="21"/>
      <c r="E31" s="16"/>
      <c r="F31" s="17"/>
      <c r="G31" s="20"/>
    </row>
    <row r="32" spans="2:7" ht="15" x14ac:dyDescent="0.2">
      <c r="B32" s="23"/>
      <c r="C32" s="14" t="s">
        <v>20</v>
      </c>
      <c r="D32" s="15"/>
      <c r="E32" s="16"/>
      <c r="F32" s="17"/>
      <c r="G32" s="20"/>
    </row>
    <row r="33" spans="2:8" ht="27" customHeight="1" x14ac:dyDescent="0.2">
      <c r="B33" s="13" t="s">
        <v>15</v>
      </c>
      <c r="C33" s="19" t="s">
        <v>21</v>
      </c>
      <c r="D33" s="21">
        <v>1</v>
      </c>
      <c r="E33" s="16" t="s">
        <v>10</v>
      </c>
      <c r="F33" s="17"/>
      <c r="G33" s="20"/>
    </row>
    <row r="34" spans="2:8" ht="15.75" customHeight="1" x14ac:dyDescent="0.2">
      <c r="B34" s="13"/>
      <c r="C34" s="19"/>
      <c r="D34" s="21"/>
      <c r="E34" s="16"/>
      <c r="F34" s="17"/>
      <c r="G34" s="20"/>
    </row>
    <row r="35" spans="2:8" ht="18" customHeight="1" x14ac:dyDescent="0.2">
      <c r="B35" s="23"/>
      <c r="C35" s="36" t="s">
        <v>22</v>
      </c>
      <c r="D35" s="15"/>
      <c r="E35" s="16"/>
      <c r="F35" s="17"/>
      <c r="G35" s="18"/>
    </row>
    <row r="36" spans="2:8" ht="15" x14ac:dyDescent="0.2">
      <c r="B36" s="23"/>
      <c r="C36" s="14" t="s">
        <v>23</v>
      </c>
      <c r="D36" s="15"/>
      <c r="E36" s="16"/>
      <c r="F36" s="17"/>
      <c r="G36" s="18"/>
    </row>
    <row r="37" spans="2:8" ht="15" x14ac:dyDescent="0.2">
      <c r="B37" s="23"/>
      <c r="C37" s="14" t="s">
        <v>24</v>
      </c>
      <c r="D37" s="15"/>
      <c r="E37" s="16"/>
      <c r="F37" s="17"/>
      <c r="G37" s="18"/>
    </row>
    <row r="38" spans="2:8" x14ac:dyDescent="0.2">
      <c r="B38" s="23"/>
      <c r="C38" s="37" t="s">
        <v>25</v>
      </c>
      <c r="D38" s="15"/>
      <c r="E38" s="16"/>
      <c r="F38" s="17"/>
      <c r="G38" s="18"/>
    </row>
    <row r="39" spans="2:8" ht="15" x14ac:dyDescent="0.2">
      <c r="B39" s="23"/>
      <c r="C39" s="14"/>
      <c r="D39" s="15"/>
      <c r="E39" s="16"/>
      <c r="F39" s="17"/>
      <c r="G39" s="18"/>
    </row>
    <row r="40" spans="2:8" s="22" customFormat="1" ht="28.5" x14ac:dyDescent="0.2">
      <c r="B40" s="13" t="s">
        <v>15</v>
      </c>
      <c r="C40" s="19" t="s">
        <v>26</v>
      </c>
      <c r="D40" s="21">
        <f>(1.2+0.07+0.07)*1.07*0.06</f>
        <v>8.6028000000000007E-2</v>
      </c>
      <c r="E40" s="16" t="s">
        <v>7</v>
      </c>
      <c r="F40" s="17"/>
      <c r="G40" s="18"/>
      <c r="H40" s="2"/>
    </row>
    <row r="41" spans="2:8" s="22" customFormat="1" x14ac:dyDescent="0.2">
      <c r="B41" s="13"/>
      <c r="C41" s="19"/>
      <c r="D41" s="21"/>
      <c r="E41" s="16"/>
      <c r="F41" s="17"/>
      <c r="G41" s="18"/>
      <c r="H41" s="2"/>
    </row>
    <row r="42" spans="2:8" x14ac:dyDescent="0.2">
      <c r="B42" s="23"/>
      <c r="C42" s="22" t="s">
        <v>64</v>
      </c>
      <c r="D42" s="21">
        <f>0.15*0.15*3.14*0.5*7</f>
        <v>0.24727500000000002</v>
      </c>
      <c r="E42" s="16" t="s">
        <v>7</v>
      </c>
      <c r="F42" s="17"/>
      <c r="G42" s="18"/>
    </row>
    <row r="43" spans="2:8" ht="15" x14ac:dyDescent="0.25">
      <c r="B43" s="23"/>
      <c r="C43" s="38"/>
      <c r="D43" s="39"/>
      <c r="E43" s="26"/>
      <c r="F43" s="27"/>
      <c r="G43" s="28"/>
    </row>
    <row r="44" spans="2:8" ht="15.75" thickBot="1" x14ac:dyDescent="0.3">
      <c r="B44" s="23"/>
      <c r="C44" s="31" t="s">
        <v>17</v>
      </c>
      <c r="D44" s="32"/>
      <c r="E44" s="33"/>
      <c r="F44" s="32"/>
      <c r="G44" s="34"/>
    </row>
    <row r="45" spans="2:8" x14ac:dyDescent="0.2">
      <c r="B45" s="23"/>
      <c r="C45" s="9"/>
      <c r="D45" s="9"/>
      <c r="E45" s="10"/>
      <c r="F45" s="9"/>
      <c r="G45" s="11"/>
    </row>
    <row r="46" spans="2:8" ht="15.75" customHeight="1" x14ac:dyDescent="0.25">
      <c r="B46" s="23"/>
      <c r="C46" s="40"/>
      <c r="D46" s="9"/>
      <c r="E46" s="10"/>
      <c r="F46" s="9"/>
      <c r="G46" s="41"/>
    </row>
    <row r="47" spans="2:8" ht="15.75" customHeight="1" x14ac:dyDescent="0.25">
      <c r="B47" s="23"/>
      <c r="C47" s="40"/>
      <c r="D47" s="9"/>
      <c r="E47" s="10"/>
      <c r="F47" s="9"/>
      <c r="G47" s="41"/>
    </row>
    <row r="48" spans="2:8" ht="15" x14ac:dyDescent="0.25">
      <c r="B48" s="23"/>
      <c r="C48" s="40"/>
      <c r="D48" s="9"/>
      <c r="E48" s="10"/>
      <c r="F48" s="9"/>
      <c r="G48" s="41"/>
    </row>
    <row r="49" spans="2:7" ht="15" x14ac:dyDescent="0.25">
      <c r="B49" s="13"/>
      <c r="C49" s="42" t="s">
        <v>27</v>
      </c>
      <c r="D49" s="43"/>
      <c r="E49" s="44"/>
      <c r="F49" s="43"/>
      <c r="G49" s="45"/>
    </row>
    <row r="50" spans="2:7" x14ac:dyDescent="0.2">
      <c r="B50" s="23"/>
      <c r="C50" s="9"/>
      <c r="D50" s="9"/>
      <c r="E50" s="10"/>
      <c r="F50" s="9"/>
      <c r="G50" s="11"/>
    </row>
    <row r="51" spans="2:7" ht="15" x14ac:dyDescent="0.25">
      <c r="B51" s="13"/>
      <c r="C51" s="40" t="s">
        <v>28</v>
      </c>
      <c r="D51" s="9"/>
      <c r="E51" s="10"/>
      <c r="F51" s="9"/>
      <c r="G51" s="41"/>
    </row>
    <row r="52" spans="2:7" ht="15" x14ac:dyDescent="0.25">
      <c r="B52" s="13"/>
      <c r="C52" s="40"/>
      <c r="D52" s="9"/>
      <c r="E52" s="10"/>
      <c r="F52" s="9"/>
      <c r="G52" s="41"/>
    </row>
    <row r="53" spans="2:7" ht="15" x14ac:dyDescent="0.25">
      <c r="B53" s="46"/>
      <c r="C53" s="40" t="s">
        <v>29</v>
      </c>
      <c r="D53" s="9"/>
      <c r="E53" s="10"/>
      <c r="F53" s="9"/>
      <c r="G53" s="41"/>
    </row>
    <row r="54" spans="2:7" x14ac:dyDescent="0.2">
      <c r="B54" s="46"/>
      <c r="C54" s="19"/>
      <c r="D54" s="9"/>
      <c r="E54" s="10"/>
      <c r="F54" s="9"/>
      <c r="G54" s="11"/>
    </row>
    <row r="55" spans="2:7" ht="15" x14ac:dyDescent="0.2">
      <c r="B55" s="7"/>
      <c r="C55" s="47"/>
      <c r="D55" s="48"/>
      <c r="E55" s="49"/>
      <c r="F55" s="48"/>
      <c r="G55" s="50"/>
    </row>
    <row r="56" spans="2:7" ht="15" x14ac:dyDescent="0.2">
      <c r="B56" s="7"/>
      <c r="C56" s="51"/>
      <c r="G56" s="52"/>
    </row>
    <row r="57" spans="2:7" ht="16.5" customHeight="1" thickBot="1" x14ac:dyDescent="0.3">
      <c r="B57" s="30"/>
      <c r="C57" s="31" t="s">
        <v>30</v>
      </c>
      <c r="D57" s="32"/>
      <c r="E57" s="33"/>
      <c r="F57" s="32"/>
      <c r="G57" s="53"/>
    </row>
    <row r="58" spans="2:7" ht="15" customHeight="1" x14ac:dyDescent="0.25">
      <c r="B58" s="23"/>
      <c r="C58" s="38" t="s">
        <v>31</v>
      </c>
      <c r="D58" s="15"/>
      <c r="E58" s="16"/>
      <c r="F58" s="17"/>
      <c r="G58" s="18"/>
    </row>
    <row r="59" spans="2:7" ht="15.75" customHeight="1" x14ac:dyDescent="0.2">
      <c r="B59" s="23"/>
      <c r="D59" s="15"/>
      <c r="E59" s="16"/>
      <c r="F59" s="17"/>
      <c r="G59" s="18"/>
    </row>
    <row r="60" spans="2:7" ht="14.25" customHeight="1" x14ac:dyDescent="0.25">
      <c r="B60" s="23"/>
      <c r="C60" s="38" t="s">
        <v>32</v>
      </c>
      <c r="D60" s="15"/>
      <c r="E60" s="16"/>
      <c r="F60" s="17"/>
      <c r="G60" s="18"/>
    </row>
    <row r="61" spans="2:7" x14ac:dyDescent="0.2">
      <c r="B61" s="23"/>
      <c r="D61" s="15"/>
      <c r="E61" s="16"/>
      <c r="F61" s="17"/>
      <c r="G61" s="18"/>
    </row>
    <row r="62" spans="2:7" ht="66.75" customHeight="1" x14ac:dyDescent="0.2">
      <c r="B62" s="13" t="s">
        <v>15</v>
      </c>
      <c r="C62" s="19" t="s">
        <v>58</v>
      </c>
      <c r="D62" s="15">
        <v>7</v>
      </c>
      <c r="E62" s="16" t="s">
        <v>33</v>
      </c>
      <c r="F62" s="17"/>
      <c r="G62" s="18"/>
    </row>
    <row r="63" spans="2:7" x14ac:dyDescent="0.2">
      <c r="B63" s="23"/>
      <c r="D63" s="15"/>
      <c r="E63" s="16"/>
      <c r="F63" s="17"/>
      <c r="G63" s="18"/>
    </row>
    <row r="64" spans="2:7" ht="99.75" x14ac:dyDescent="0.2">
      <c r="B64" s="13" t="s">
        <v>18</v>
      </c>
      <c r="C64" s="54" t="s">
        <v>59</v>
      </c>
      <c r="D64" s="17">
        <f>(1.07+1.07+1.07+1.07+1.8+1)*2</f>
        <v>14.16</v>
      </c>
      <c r="E64" s="16" t="s">
        <v>34</v>
      </c>
      <c r="F64" s="17"/>
      <c r="G64" s="18"/>
    </row>
    <row r="65" spans="2:7" x14ac:dyDescent="0.2">
      <c r="B65" s="23"/>
      <c r="C65" s="9"/>
      <c r="D65" s="55"/>
      <c r="E65" s="16"/>
      <c r="F65" s="17"/>
      <c r="G65" s="18"/>
    </row>
    <row r="66" spans="2:7" x14ac:dyDescent="0.2">
      <c r="B66" s="13"/>
      <c r="C66" s="54"/>
      <c r="D66" s="17"/>
      <c r="E66" s="16"/>
      <c r="F66" s="17"/>
      <c r="G66" s="18"/>
    </row>
    <row r="67" spans="2:7" ht="15" x14ac:dyDescent="0.2">
      <c r="B67" s="13"/>
      <c r="C67" s="36" t="s">
        <v>51</v>
      </c>
      <c r="D67" s="15"/>
      <c r="E67" s="16"/>
      <c r="F67" s="17"/>
      <c r="G67" s="18"/>
    </row>
    <row r="68" spans="2:7" ht="58.5" customHeight="1" x14ac:dyDescent="0.2">
      <c r="B68" s="56"/>
      <c r="C68" s="57" t="s">
        <v>60</v>
      </c>
      <c r="D68" s="21">
        <v>4</v>
      </c>
      <c r="E68" s="16" t="s">
        <v>33</v>
      </c>
      <c r="F68" s="17"/>
      <c r="G68" s="18"/>
    </row>
    <row r="69" spans="2:7" ht="15" customHeight="1" x14ac:dyDescent="0.25">
      <c r="B69" s="23"/>
      <c r="C69" s="38"/>
      <c r="D69" s="15"/>
      <c r="E69" s="16"/>
      <c r="F69" s="17"/>
      <c r="G69" s="18"/>
    </row>
    <row r="70" spans="2:7" ht="75" customHeight="1" x14ac:dyDescent="0.2">
      <c r="B70" s="13"/>
      <c r="C70" s="54" t="s">
        <v>61</v>
      </c>
      <c r="D70" s="21">
        <f>2.4*1.5</f>
        <v>3.5999999999999996</v>
      </c>
      <c r="E70" s="16" t="s">
        <v>34</v>
      </c>
      <c r="F70" s="17"/>
      <c r="G70" s="18"/>
    </row>
    <row r="71" spans="2:7" ht="15" customHeight="1" x14ac:dyDescent="0.25">
      <c r="B71" s="23"/>
      <c r="C71" s="38"/>
      <c r="D71" s="15"/>
      <c r="E71" s="16"/>
      <c r="F71" s="17"/>
      <c r="G71" s="18"/>
    </row>
    <row r="72" spans="2:7" ht="30" customHeight="1" x14ac:dyDescent="0.2">
      <c r="B72" s="13" t="s">
        <v>35</v>
      </c>
      <c r="C72" s="58" t="s">
        <v>62</v>
      </c>
      <c r="D72" s="17">
        <v>1</v>
      </c>
      <c r="E72" s="16" t="s">
        <v>10</v>
      </c>
      <c r="F72" s="17"/>
      <c r="G72" s="18"/>
    </row>
    <row r="73" spans="2:7" x14ac:dyDescent="0.2">
      <c r="B73" s="13"/>
      <c r="C73" s="54"/>
      <c r="D73" s="17"/>
      <c r="E73" s="16"/>
      <c r="F73" s="17"/>
      <c r="G73" s="18"/>
    </row>
    <row r="74" spans="2:7" ht="15" x14ac:dyDescent="0.2">
      <c r="B74" s="13"/>
      <c r="C74" s="36"/>
      <c r="D74" s="15"/>
      <c r="E74" s="16"/>
      <c r="F74" s="17"/>
      <c r="G74" s="18"/>
    </row>
    <row r="75" spans="2:7" ht="15" x14ac:dyDescent="0.2">
      <c r="B75" s="13"/>
      <c r="C75" s="59"/>
      <c r="D75" s="39"/>
      <c r="E75" s="26"/>
      <c r="F75" s="27"/>
      <c r="G75" s="28"/>
    </row>
    <row r="76" spans="2:7" ht="15.75" thickBot="1" x14ac:dyDescent="0.3">
      <c r="B76" s="30"/>
      <c r="C76" s="31" t="s">
        <v>36</v>
      </c>
      <c r="D76" s="32"/>
      <c r="E76" s="33"/>
      <c r="F76" s="32"/>
      <c r="G76" s="53"/>
    </row>
    <row r="77" spans="2:7" ht="18.600000000000001" customHeight="1" x14ac:dyDescent="0.2">
      <c r="B77" s="23"/>
      <c r="C77" s="60"/>
      <c r="D77" s="15"/>
      <c r="E77" s="16"/>
      <c r="F77" s="17"/>
      <c r="G77" s="18"/>
    </row>
    <row r="78" spans="2:7" x14ac:dyDescent="0.2">
      <c r="B78" s="13"/>
      <c r="C78" s="19"/>
      <c r="D78" s="15"/>
      <c r="E78" s="16"/>
      <c r="F78" s="17"/>
      <c r="G78" s="18"/>
    </row>
    <row r="79" spans="2:7" ht="15" x14ac:dyDescent="0.2">
      <c r="B79" s="13"/>
      <c r="C79" s="36" t="s">
        <v>37</v>
      </c>
      <c r="D79" s="15"/>
      <c r="E79" s="16"/>
      <c r="F79" s="17"/>
      <c r="G79" s="18"/>
    </row>
    <row r="80" spans="2:7" ht="15" x14ac:dyDescent="0.2">
      <c r="B80" s="13"/>
      <c r="C80" s="59" t="s">
        <v>38</v>
      </c>
      <c r="D80" s="15"/>
      <c r="E80" s="16"/>
      <c r="F80" s="17"/>
      <c r="G80" s="18"/>
    </row>
    <row r="81" spans="2:7" x14ac:dyDescent="0.2">
      <c r="B81" s="23"/>
      <c r="C81" s="19"/>
      <c r="D81" s="15"/>
      <c r="E81" s="16"/>
      <c r="F81" s="17"/>
      <c r="G81" s="18"/>
    </row>
    <row r="82" spans="2:7" ht="15" x14ac:dyDescent="0.2">
      <c r="B82" s="23"/>
      <c r="C82" s="59" t="s">
        <v>39</v>
      </c>
      <c r="D82" s="15"/>
      <c r="E82" s="16"/>
      <c r="F82" s="17"/>
      <c r="G82" s="18"/>
    </row>
    <row r="83" spans="2:7" ht="75" customHeight="1" x14ac:dyDescent="0.2">
      <c r="B83" s="13" t="s">
        <v>15</v>
      </c>
      <c r="C83" s="19" t="s">
        <v>63</v>
      </c>
      <c r="D83" s="15">
        <v>1</v>
      </c>
      <c r="E83" s="16" t="s">
        <v>33</v>
      </c>
      <c r="F83" s="17"/>
      <c r="G83" s="18"/>
    </row>
    <row r="84" spans="2:7" x14ac:dyDescent="0.2">
      <c r="B84" s="13"/>
      <c r="C84" s="19"/>
      <c r="D84" s="15"/>
      <c r="E84" s="16"/>
      <c r="F84" s="17"/>
      <c r="G84" s="18"/>
    </row>
    <row r="85" spans="2:7" ht="15" x14ac:dyDescent="0.25">
      <c r="B85" s="23"/>
      <c r="C85" s="61" t="s">
        <v>40</v>
      </c>
      <c r="D85" s="62"/>
      <c r="E85" s="10"/>
      <c r="F85" s="17"/>
      <c r="G85" s="18"/>
    </row>
    <row r="86" spans="2:7" x14ac:dyDescent="0.2">
      <c r="B86" s="23"/>
      <c r="C86" s="57" t="s">
        <v>41</v>
      </c>
      <c r="D86" s="62"/>
      <c r="E86" s="10"/>
      <c r="F86" s="17"/>
      <c r="G86" s="18"/>
    </row>
    <row r="87" spans="2:7" x14ac:dyDescent="0.2">
      <c r="B87" s="23" t="s">
        <v>18</v>
      </c>
      <c r="C87" s="57" t="s">
        <v>42</v>
      </c>
      <c r="D87" s="62">
        <v>3</v>
      </c>
      <c r="E87" s="10" t="s">
        <v>57</v>
      </c>
      <c r="F87" s="17"/>
      <c r="G87" s="18"/>
    </row>
    <row r="88" spans="2:7" x14ac:dyDescent="0.2">
      <c r="B88" s="23"/>
      <c r="C88" s="63"/>
      <c r="D88" s="62"/>
      <c r="E88" s="10"/>
      <c r="F88" s="17"/>
      <c r="G88" s="18"/>
    </row>
    <row r="89" spans="2:7" x14ac:dyDescent="0.2">
      <c r="B89" s="13" t="s">
        <v>43</v>
      </c>
      <c r="C89" s="57" t="s">
        <v>44</v>
      </c>
      <c r="D89" s="62">
        <v>1</v>
      </c>
      <c r="E89" s="10" t="s">
        <v>45</v>
      </c>
      <c r="F89" s="17"/>
      <c r="G89" s="18"/>
    </row>
    <row r="90" spans="2:7" x14ac:dyDescent="0.2">
      <c r="B90" s="23"/>
      <c r="C90" s="63"/>
      <c r="D90" s="62"/>
      <c r="E90" s="10"/>
      <c r="F90" s="17"/>
      <c r="G90" s="18"/>
    </row>
    <row r="91" spans="2:7" x14ac:dyDescent="0.2">
      <c r="B91" s="23" t="s">
        <v>46</v>
      </c>
      <c r="C91" s="57" t="s">
        <v>47</v>
      </c>
      <c r="D91" s="62">
        <v>1</v>
      </c>
      <c r="E91" s="10" t="s">
        <v>45</v>
      </c>
      <c r="F91" s="17"/>
      <c r="G91" s="18"/>
    </row>
    <row r="92" spans="2:7" x14ac:dyDescent="0.2">
      <c r="B92" s="13"/>
      <c r="C92" s="22"/>
      <c r="D92" s="15"/>
      <c r="E92" s="16"/>
      <c r="F92" s="17"/>
      <c r="G92" s="18"/>
    </row>
    <row r="93" spans="2:7" ht="15" x14ac:dyDescent="0.25">
      <c r="B93" s="13"/>
      <c r="C93" s="61" t="s">
        <v>54</v>
      </c>
      <c r="D93" s="15"/>
      <c r="E93" s="16"/>
      <c r="F93" s="17"/>
      <c r="G93" s="18"/>
    </row>
    <row r="94" spans="2:7" ht="28.5" x14ac:dyDescent="0.2">
      <c r="B94" s="13"/>
      <c r="C94" s="19" t="s">
        <v>56</v>
      </c>
      <c r="D94" s="15">
        <v>1.5</v>
      </c>
      <c r="E94" s="16" t="s">
        <v>55</v>
      </c>
      <c r="F94" s="17"/>
      <c r="G94" s="18"/>
    </row>
    <row r="95" spans="2:7" ht="15" x14ac:dyDescent="0.2">
      <c r="B95" s="64"/>
      <c r="C95" s="65" t="s">
        <v>65</v>
      </c>
      <c r="D95" s="66"/>
      <c r="E95" s="67"/>
      <c r="F95" s="68"/>
      <c r="G95" s="18"/>
    </row>
    <row r="96" spans="2:7" x14ac:dyDescent="0.2">
      <c r="B96" s="69"/>
      <c r="C96" s="57" t="s">
        <v>66</v>
      </c>
      <c r="D96" s="70">
        <f>D64+D70</f>
        <v>17.759999999999998</v>
      </c>
      <c r="E96" s="71" t="s">
        <v>34</v>
      </c>
      <c r="F96" s="68"/>
      <c r="G96" s="18"/>
    </row>
    <row r="97" spans="2:9" x14ac:dyDescent="0.2">
      <c r="B97" s="69"/>
      <c r="C97" s="57"/>
      <c r="D97" s="70"/>
      <c r="E97" s="71"/>
      <c r="F97" s="68"/>
      <c r="G97" s="18"/>
    </row>
    <row r="98" spans="2:9" ht="15" x14ac:dyDescent="0.25">
      <c r="B98" s="69"/>
      <c r="C98" s="61" t="s">
        <v>71</v>
      </c>
      <c r="D98" s="70"/>
      <c r="E98" s="71"/>
      <c r="F98" s="68"/>
      <c r="G98" s="18"/>
    </row>
    <row r="99" spans="2:9" ht="25.9" customHeight="1" x14ac:dyDescent="0.2">
      <c r="B99" s="69"/>
      <c r="C99" s="57" t="s">
        <v>68</v>
      </c>
      <c r="D99" s="72">
        <v>1</v>
      </c>
      <c r="E99" s="71" t="s">
        <v>67</v>
      </c>
      <c r="F99" s="68"/>
      <c r="G99" s="20"/>
    </row>
    <row r="100" spans="2:9" ht="25.9" customHeight="1" x14ac:dyDescent="0.2">
      <c r="B100" s="69"/>
      <c r="C100" s="57"/>
      <c r="D100" s="72"/>
      <c r="E100" s="71"/>
      <c r="F100" s="68"/>
      <c r="G100" s="20"/>
    </row>
    <row r="101" spans="2:9" ht="30" x14ac:dyDescent="0.2">
      <c r="B101" s="56">
        <v>1</v>
      </c>
      <c r="C101" s="73" t="s">
        <v>48</v>
      </c>
      <c r="D101" s="74"/>
      <c r="E101" s="74"/>
      <c r="F101" s="74"/>
      <c r="G101" s="75"/>
    </row>
    <row r="102" spans="2:9" ht="15" x14ac:dyDescent="0.2">
      <c r="B102" s="56"/>
      <c r="C102" s="14"/>
      <c r="D102" s="76"/>
      <c r="E102" s="76"/>
      <c r="F102" s="76"/>
      <c r="G102" s="88"/>
    </row>
    <row r="103" spans="2:9" ht="30" x14ac:dyDescent="0.2">
      <c r="B103" s="56">
        <v>2</v>
      </c>
      <c r="C103" s="73" t="s">
        <v>49</v>
      </c>
      <c r="D103" s="74"/>
      <c r="E103" s="74"/>
      <c r="F103" s="74"/>
      <c r="G103" s="75"/>
    </row>
    <row r="104" spans="2:9" ht="15" x14ac:dyDescent="0.2">
      <c r="B104" s="56"/>
      <c r="C104" s="14"/>
      <c r="D104" s="76"/>
      <c r="E104" s="76"/>
      <c r="F104" s="76"/>
      <c r="G104" s="77"/>
    </row>
    <row r="105" spans="2:9" ht="15" x14ac:dyDescent="0.2">
      <c r="B105" s="56">
        <v>3</v>
      </c>
      <c r="C105" s="78" t="s">
        <v>50</v>
      </c>
      <c r="D105" s="74"/>
      <c r="E105" s="74"/>
      <c r="F105" s="74"/>
      <c r="G105" s="75"/>
    </row>
    <row r="106" spans="2:9" x14ac:dyDescent="0.2">
      <c r="B106" s="23"/>
      <c r="C106" s="57"/>
      <c r="D106" s="16"/>
      <c r="E106" s="16"/>
      <c r="F106" s="35"/>
      <c r="G106" s="20"/>
    </row>
    <row r="107" spans="2:9" x14ac:dyDescent="0.2">
      <c r="B107" s="23"/>
      <c r="D107" s="16"/>
      <c r="E107" s="16"/>
      <c r="F107" s="35"/>
      <c r="G107" s="20"/>
    </row>
    <row r="108" spans="2:9" x14ac:dyDescent="0.2">
      <c r="B108" s="23"/>
      <c r="D108" s="16"/>
      <c r="E108" s="16"/>
      <c r="F108" s="35"/>
      <c r="G108" s="20"/>
    </row>
    <row r="109" spans="2:9" ht="15" thickBot="1" x14ac:dyDescent="0.25">
      <c r="B109" s="23"/>
      <c r="D109" s="79"/>
      <c r="E109" s="79"/>
      <c r="F109" s="80"/>
      <c r="G109" s="20"/>
    </row>
    <row r="110" spans="2:9" ht="15.75" thickBot="1" x14ac:dyDescent="0.3">
      <c r="B110" s="81"/>
      <c r="C110" s="82" t="s">
        <v>78</v>
      </c>
      <c r="D110" s="86"/>
      <c r="E110" s="87"/>
      <c r="F110" s="86"/>
      <c r="G110" s="83"/>
      <c r="H110" s="84"/>
      <c r="I110" s="85"/>
    </row>
    <row r="111" spans="2:9" x14ac:dyDescent="0.2">
      <c r="C111" s="2" t="s">
        <v>79</v>
      </c>
    </row>
  </sheetData>
  <mergeCells count="1">
    <mergeCell ref="B1:G1"/>
  </mergeCells>
  <printOptions horizontalCentered="1"/>
  <pageMargins left="0" right="0" top="0.55118110236220474" bottom="0" header="0.31496062992125984" footer="0"/>
  <pageSetup paperSize="9" scale="84" orientation="portrait" r:id="rId1"/>
  <rowBreaks count="3" manualBreakCount="3">
    <brk id="23" min="1" max="6" man="1"/>
    <brk id="57" min="1" max="6" man="1"/>
    <brk id="76"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Bathing Shelter - Approved</vt:lpstr>
      <vt:lpstr>'Bathing Shelter - Approved'!Print_Area</vt:lpstr>
      <vt:lpstr>'Bathing Shelter - Approved'!Print_Titles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Ogello</dc:creator>
  <cp:lastModifiedBy>Yassir Ahmed Abdurrahman Adam Rejal</cp:lastModifiedBy>
  <cp:lastPrinted>2022-02-08T15:18:15Z</cp:lastPrinted>
  <dcterms:created xsi:type="dcterms:W3CDTF">2021-02-16T19:09:26Z</dcterms:created>
  <dcterms:modified xsi:type="dcterms:W3CDTF">2022-02-08T15:18:40Z</dcterms:modified>
</cp:coreProperties>
</file>